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4400" yWindow="-15" windowWidth="14445" windowHeight="12840" tabRatio="841"/>
  </bookViews>
  <sheets>
    <sheet name="総括 (金無)  " sheetId="14" r:id="rId1"/>
    <sheet name="使用実績明細書 (金無)  " sheetId="15" r:id="rId2"/>
    <sheet name="Sheet1" sheetId="16" r:id="rId3"/>
  </sheets>
  <definedNames>
    <definedName name="_xlnm.Print_Area" localSheetId="1">'使用実績明細書 (金無)  '!$A$3:$L$25</definedName>
    <definedName name="_xlnm.Print_Area" localSheetId="0">'総括 (金無)  '!$A$1:$D$12</definedName>
  </definedNames>
  <calcPr calcId="125725"/>
</workbook>
</file>

<file path=xl/calcChain.xml><?xml version="1.0" encoding="utf-8"?>
<calcChain xmlns="http://schemas.openxmlformats.org/spreadsheetml/2006/main">
  <c r="I14" i="15"/>
  <c r="J11"/>
  <c r="J12" s="1"/>
  <c r="J13" s="1"/>
  <c r="J14" s="1"/>
  <c r="J15" s="1"/>
  <c r="J16" s="1"/>
  <c r="J17" s="1"/>
  <c r="J18" s="1"/>
  <c r="J19" s="1"/>
  <c r="J20" s="1"/>
  <c r="J21" s="1"/>
  <c r="I11"/>
  <c r="I12" s="1"/>
  <c r="I13" s="1"/>
  <c r="D11"/>
  <c r="D12" s="1"/>
  <c r="D13" s="1"/>
  <c r="D14" s="1"/>
  <c r="D15" s="1"/>
  <c r="D16" s="1"/>
  <c r="D17" s="1"/>
  <c r="D18" s="1"/>
  <c r="D19" s="1"/>
  <c r="D20" s="1"/>
  <c r="D21" s="1"/>
  <c r="I15" l="1"/>
  <c r="I16" s="1"/>
  <c r="I17" s="1"/>
  <c r="I18" s="1"/>
  <c r="I19" s="1"/>
  <c r="I20" s="1"/>
  <c r="I21" s="1"/>
  <c r="H22" l="1"/>
  <c r="G22"/>
  <c r="K21"/>
  <c r="F21"/>
  <c r="K20"/>
  <c r="F20"/>
  <c r="K19"/>
  <c r="F19"/>
  <c r="K18"/>
  <c r="F18"/>
  <c r="K17"/>
  <c r="F17"/>
  <c r="K16"/>
  <c r="F16"/>
  <c r="K15"/>
  <c r="F15"/>
  <c r="K14"/>
  <c r="F14"/>
  <c r="K13"/>
  <c r="F13"/>
  <c r="K12"/>
  <c r="F12"/>
  <c r="K11"/>
  <c r="F11"/>
  <c r="K10"/>
  <c r="F10"/>
  <c r="B4" i="14"/>
  <c r="B5" s="1"/>
  <c r="L11" i="15" l="1"/>
  <c r="L12"/>
  <c r="L13"/>
  <c r="L14"/>
  <c r="L15"/>
  <c r="L16"/>
  <c r="L17"/>
  <c r="L18"/>
  <c r="L19"/>
  <c r="L20"/>
  <c r="L21"/>
  <c r="L10"/>
  <c r="L22" l="1"/>
  <c r="C4" i="14" s="1"/>
  <c r="C5" s="1"/>
  <c r="B8" s="1"/>
  <c r="B9" s="1"/>
  <c r="C9" l="1"/>
  <c r="C11" s="1"/>
</calcChain>
</file>

<file path=xl/comments1.xml><?xml version="1.0" encoding="utf-8"?>
<comments xmlns="http://schemas.openxmlformats.org/spreadsheetml/2006/main">
  <authors>
    <author>作成者</author>
  </authors>
  <commentList>
    <comment ref="D10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入力箇所</t>
        </r>
      </text>
    </comment>
    <comment ref="I10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入力箇所</t>
        </r>
      </text>
    </comment>
    <comment ref="J10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入力箇所</t>
        </r>
      </text>
    </comment>
  </commentList>
</comments>
</file>

<file path=xl/sharedStrings.xml><?xml version="1.0" encoding="utf-8"?>
<sst xmlns="http://schemas.openxmlformats.org/spreadsheetml/2006/main" count="56" uniqueCount="52">
  <si>
    <t>契約
電力</t>
    <rPh sb="0" eb="2">
      <t>ケイヤク</t>
    </rPh>
    <rPh sb="3" eb="5">
      <t>デンリョク</t>
    </rPh>
    <phoneticPr fontId="4"/>
  </si>
  <si>
    <t>基本料金
入札単価</t>
    <rPh sb="0" eb="2">
      <t>キホン</t>
    </rPh>
    <rPh sb="2" eb="4">
      <t>リョウキン</t>
    </rPh>
    <rPh sb="5" eb="7">
      <t>ニュウサツ</t>
    </rPh>
    <rPh sb="7" eb="9">
      <t>タンカ</t>
    </rPh>
    <phoneticPr fontId="4"/>
  </si>
  <si>
    <t xml:space="preserve">力率
</t>
    <rPh sb="0" eb="1">
      <t>リキ</t>
    </rPh>
    <rPh sb="1" eb="2">
      <t>リツ</t>
    </rPh>
    <phoneticPr fontId="4"/>
  </si>
  <si>
    <t>(kW)</t>
  </si>
  <si>
    <t>(円／kW・
1月当たり)</t>
    <phoneticPr fontId="4"/>
  </si>
  <si>
    <t>(%)</t>
    <phoneticPr fontId="4"/>
  </si>
  <si>
    <t>(円)</t>
  </si>
  <si>
    <t>(kWh)</t>
    <phoneticPr fontId="4"/>
  </si>
  <si>
    <t>(円／kWh)</t>
    <rPh sb="1" eb="2">
      <t>エン</t>
    </rPh>
    <phoneticPr fontId="4"/>
  </si>
  <si>
    <t>(円)</t>
    <rPh sb="1" eb="2">
      <t>エン</t>
    </rPh>
    <phoneticPr fontId="4"/>
  </si>
  <si>
    <t>計</t>
    <rPh sb="0" eb="1">
      <t>ケイ</t>
    </rPh>
    <phoneticPr fontId="4"/>
  </si>
  <si>
    <t>様式１－１（総括）</t>
    <rPh sb="0" eb="2">
      <t>ヨウシキ</t>
    </rPh>
    <rPh sb="6" eb="8">
      <t>ソウカツ</t>
    </rPh>
    <phoneticPr fontId="4"/>
  </si>
  <si>
    <t>税抜金額（入札書記載金額）</t>
    <rPh sb="0" eb="1">
      <t>ゼイ</t>
    </rPh>
    <rPh sb="1" eb="2">
      <t>ヌ</t>
    </rPh>
    <rPh sb="2" eb="4">
      <t>キンガク</t>
    </rPh>
    <rPh sb="5" eb="7">
      <t>ニュウサツ</t>
    </rPh>
    <rPh sb="7" eb="8">
      <t>ショ</t>
    </rPh>
    <rPh sb="8" eb="10">
      <t>キサイ</t>
    </rPh>
    <rPh sb="10" eb="12">
      <t>キンガク</t>
    </rPh>
    <phoneticPr fontId="4"/>
  </si>
  <si>
    <t>使用
実績</t>
    <rPh sb="0" eb="2">
      <t>シヨウ</t>
    </rPh>
    <rPh sb="3" eb="5">
      <t>ジッセキ</t>
    </rPh>
    <phoneticPr fontId="4"/>
  </si>
  <si>
    <t>契約種別</t>
    <rPh sb="0" eb="2">
      <t>ケイヤク</t>
    </rPh>
    <rPh sb="2" eb="4">
      <t>シュベツ</t>
    </rPh>
    <phoneticPr fontId="1"/>
  </si>
  <si>
    <t>高圧電力</t>
    <rPh sb="0" eb="2">
      <t>コウアツ</t>
    </rPh>
    <rPh sb="2" eb="4">
      <t>デンリョク</t>
    </rPh>
    <phoneticPr fontId="1"/>
  </si>
  <si>
    <t>その他
使用
電力量
(a)</t>
    <rPh sb="2" eb="3">
      <t>タ</t>
    </rPh>
    <rPh sb="4" eb="6">
      <t>シヨウ</t>
    </rPh>
    <rPh sb="7" eb="9">
      <t>デンリョク</t>
    </rPh>
    <rPh sb="9" eb="10">
      <t>リョウ</t>
    </rPh>
    <phoneticPr fontId="4"/>
  </si>
  <si>
    <t>夏期
使用
電力量
(ｂ)</t>
    <rPh sb="0" eb="2">
      <t>カキ</t>
    </rPh>
    <rPh sb="3" eb="5">
      <t>シヨウ</t>
    </rPh>
    <rPh sb="6" eb="8">
      <t>デンリョク</t>
    </rPh>
    <rPh sb="8" eb="9">
      <t>リョウ</t>
    </rPh>
    <phoneticPr fontId="4"/>
  </si>
  <si>
    <t>②</t>
    <phoneticPr fontId="1"/>
  </si>
  <si>
    <t>①</t>
    <phoneticPr fontId="1"/>
  </si>
  <si>
    <t xml:space="preserve">合計
</t>
    <rPh sb="0" eb="2">
      <t>ゴウケイ</t>
    </rPh>
    <phoneticPr fontId="4"/>
  </si>
  <si>
    <t>総計
(①+②)
（税込）</t>
    <rPh sb="0" eb="2">
      <t>ソウケイ</t>
    </rPh>
    <rPh sb="11" eb="13">
      <t>ゼイコ</t>
    </rPh>
    <phoneticPr fontId="4"/>
  </si>
  <si>
    <t>明細書（使用実績表）</t>
    <rPh sb="0" eb="3">
      <t>メイサイショ</t>
    </rPh>
    <rPh sb="4" eb="6">
      <t>シヨウ</t>
    </rPh>
    <rPh sb="6" eb="8">
      <t>ジッセキ</t>
    </rPh>
    <rPh sb="8" eb="9">
      <t>ヒョウ</t>
    </rPh>
    <phoneticPr fontId="1"/>
  </si>
  <si>
    <t>様式１－２</t>
    <rPh sb="0" eb="2">
      <t>ヨウシキ</t>
    </rPh>
    <phoneticPr fontId="4"/>
  </si>
  <si>
    <t>基本料金
（税込）</t>
    <rPh sb="0" eb="2">
      <t>キホン</t>
    </rPh>
    <rPh sb="2" eb="4">
      <t>リョウキン</t>
    </rPh>
    <rPh sb="6" eb="8">
      <t>ゼイコ</t>
    </rPh>
    <phoneticPr fontId="4"/>
  </si>
  <si>
    <t>電力量料金
（税込）</t>
    <rPh sb="0" eb="2">
      <t>デンリョク</t>
    </rPh>
    <rPh sb="2" eb="3">
      <t>リョウ</t>
    </rPh>
    <rPh sb="3" eb="5">
      <t>リョウキン</t>
    </rPh>
    <rPh sb="7" eb="8">
      <t>ゼイ</t>
    </rPh>
    <rPh sb="8" eb="9">
      <t>コ</t>
    </rPh>
    <phoneticPr fontId="4"/>
  </si>
  <si>
    <t>R01.11</t>
    <phoneticPr fontId="1"/>
  </si>
  <si>
    <t>R01.12</t>
  </si>
  <si>
    <t>R02.01</t>
    <phoneticPr fontId="1"/>
  </si>
  <si>
    <t>R02.02</t>
  </si>
  <si>
    <t>R02.03</t>
  </si>
  <si>
    <t>R02.04</t>
  </si>
  <si>
    <t>R02.05</t>
  </si>
  <si>
    <t>R02.06</t>
  </si>
  <si>
    <t>R02.07</t>
  </si>
  <si>
    <t>R02.08</t>
  </si>
  <si>
    <t>R02.09</t>
  </si>
  <si>
    <t>R02.10</t>
  </si>
  <si>
    <t>区分</t>
    <rPh sb="0" eb="2">
      <t>クブン</t>
    </rPh>
    <phoneticPr fontId="4"/>
  </si>
  <si>
    <t>その他
電力量料金
入札単価
(d)</t>
    <rPh sb="2" eb="3">
      <t>タ</t>
    </rPh>
    <rPh sb="4" eb="6">
      <t>デンリョク</t>
    </rPh>
    <rPh sb="6" eb="7">
      <t>リョウ</t>
    </rPh>
    <rPh sb="7" eb="9">
      <t>リョウキン</t>
    </rPh>
    <rPh sb="10" eb="12">
      <t>ニュウサツ</t>
    </rPh>
    <rPh sb="12" eb="14">
      <t>タンカ</t>
    </rPh>
    <phoneticPr fontId="4"/>
  </si>
  <si>
    <t>夏期
電力量料金
入札単価
(e)</t>
    <rPh sb="0" eb="2">
      <t>カキ</t>
    </rPh>
    <rPh sb="3" eb="5">
      <t>デンリョク</t>
    </rPh>
    <rPh sb="5" eb="6">
      <t>リョウ</t>
    </rPh>
    <rPh sb="6" eb="8">
      <t>リョウキン</t>
    </rPh>
    <rPh sb="9" eb="11">
      <t>ニュウサツ</t>
    </rPh>
    <rPh sb="11" eb="13">
      <t>タンカ</t>
    </rPh>
    <phoneticPr fontId="4"/>
  </si>
  <si>
    <t>電力料金
a*d+b*e
+c*f</t>
    <rPh sb="0" eb="2">
      <t>デンリョク</t>
    </rPh>
    <rPh sb="2" eb="4">
      <t>リョウキン</t>
    </rPh>
    <phoneticPr fontId="1"/>
  </si>
  <si>
    <t>使用電力
(kWh)</t>
    <rPh sb="0" eb="2">
      <t>シヨウ</t>
    </rPh>
    <rPh sb="2" eb="4">
      <t>デンリョク</t>
    </rPh>
    <phoneticPr fontId="1"/>
  </si>
  <si>
    <t>基本料金、電気料金　
年間総計
（税込：円）</t>
    <rPh sb="0" eb="2">
      <t>キホン</t>
    </rPh>
    <rPh sb="2" eb="4">
      <t>リョウキン</t>
    </rPh>
    <rPh sb="5" eb="9">
      <t>デンキリョウキン</t>
    </rPh>
    <rPh sb="11" eb="13">
      <t>ネンカン</t>
    </rPh>
    <rPh sb="13" eb="15">
      <t>ソウケイ</t>
    </rPh>
    <rPh sb="17" eb="19">
      <t>ゼイコ</t>
    </rPh>
    <rPh sb="20" eb="21">
      <t>エン</t>
    </rPh>
    <phoneticPr fontId="4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</si>
  <si>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4"/>
  </si>
  <si>
    <t>１２ヶ月
計</t>
    <rPh sb="3" eb="4">
      <t>ゲツ</t>
    </rPh>
    <rPh sb="5" eb="6">
      <t>ケイ</t>
    </rPh>
    <phoneticPr fontId="4"/>
  </si>
  <si>
    <t>税込額</t>
    <rPh sb="0" eb="2">
      <t>ゼイコ</t>
    </rPh>
    <rPh sb="2" eb="3">
      <t>ガク</t>
    </rPh>
    <phoneticPr fontId="1"/>
  </si>
  <si>
    <t>税別額</t>
    <rPh sb="0" eb="2">
      <t>ゼイベツ</t>
    </rPh>
    <rPh sb="2" eb="3">
      <t>ガク</t>
    </rPh>
    <phoneticPr fontId="1"/>
  </si>
  <si>
    <t>算定期間　（12ヶ月）</t>
    <rPh sb="0" eb="2">
      <t>サンテイ</t>
    </rPh>
    <rPh sb="2" eb="4">
      <t>キカン</t>
    </rPh>
    <rPh sb="9" eb="10">
      <t>ゲツ</t>
    </rPh>
    <phoneticPr fontId="1"/>
  </si>
  <si>
    <t>算定期間　（35ヶ月）</t>
    <rPh sb="0" eb="2">
      <t>サンテイ</t>
    </rPh>
    <rPh sb="2" eb="4">
      <t>キカン</t>
    </rPh>
    <rPh sb="9" eb="10">
      <t>ゲツ</t>
    </rPh>
    <phoneticPr fontId="1"/>
  </si>
  <si>
    <t>※年間総計額を算出し、１２月で除し３５月を乗じて、３５ヶ月間の税込額を算定する。
　全てを合計した額に１１０分の１００を乗じて得た額（すなわち税抜価格、1円未満の端数は切り捨て）を入札書記載金額とする。</t>
    <rPh sb="1" eb="3">
      <t>ネンカン</t>
    </rPh>
    <rPh sb="3" eb="5">
      <t>ソウケイ</t>
    </rPh>
    <rPh sb="5" eb="6">
      <t>ガク</t>
    </rPh>
    <rPh sb="7" eb="9">
      <t>サンシュツ</t>
    </rPh>
    <rPh sb="13" eb="14">
      <t>ツキ</t>
    </rPh>
    <rPh sb="15" eb="16">
      <t>ジョ</t>
    </rPh>
    <rPh sb="19" eb="20">
      <t>ツキ</t>
    </rPh>
    <rPh sb="21" eb="22">
      <t>ジョウ</t>
    </rPh>
    <rPh sb="28" eb="30">
      <t>ゲツカン</t>
    </rPh>
    <rPh sb="31" eb="34">
      <t>ゼイコミガク</t>
    </rPh>
    <rPh sb="35" eb="37">
      <t>サンテイ</t>
    </rPh>
    <rPh sb="42" eb="43">
      <t>スベ</t>
    </rPh>
    <rPh sb="45" eb="47">
      <t>ゴウケイ</t>
    </rPh>
    <rPh sb="49" eb="50">
      <t>ガク</t>
    </rPh>
    <rPh sb="54" eb="55">
      <t>ブン</t>
    </rPh>
    <rPh sb="60" eb="61">
      <t>ジョウ</t>
    </rPh>
    <rPh sb="63" eb="64">
      <t>エ</t>
    </rPh>
    <rPh sb="65" eb="66">
      <t>ガク</t>
    </rPh>
    <rPh sb="71" eb="72">
      <t>ゼイ</t>
    </rPh>
    <rPh sb="72" eb="73">
      <t>ヌ</t>
    </rPh>
    <rPh sb="73" eb="75">
      <t>カカク</t>
    </rPh>
    <rPh sb="77" eb="78">
      <t>エン</t>
    </rPh>
    <rPh sb="78" eb="80">
      <t>ミマン</t>
    </rPh>
    <rPh sb="81" eb="83">
      <t>ハスウ</t>
    </rPh>
    <rPh sb="84" eb="85">
      <t>キ</t>
    </rPh>
    <rPh sb="86" eb="87">
      <t>シャ</t>
    </rPh>
    <rPh sb="90" eb="92">
      <t>ニュウサツ</t>
    </rPh>
    <rPh sb="92" eb="93">
      <t>ショ</t>
    </rPh>
    <rPh sb="93" eb="95">
      <t>キサイ</t>
    </rPh>
    <rPh sb="95" eb="97">
      <t>キンガク</t>
    </rPh>
    <phoneticPr fontId="4"/>
  </si>
  <si>
    <t>備考　１　この明細書は入札書に添付すること。
　　　２　基本料金入札単価及び電力量料金入札単価は、少数第二位まで設定することができる。
　　　３　各月の基本料金及び電力量料金の合計額に１円未満の端数があるときは、その全部を切り捨てた額とする。
　　　４　各月の入札単価は、消費税及び地方消費税相当分を含むものとし、税率は全て10％とする。
　　　５　燃料調整費、再生可能エネルギー賦課金は考慮しないものとする。
　　　６　力率は全て100％に固定し、単価の設定にあたっては力率割引（185％-100％）を適用した単価を設定する。</t>
    <rPh sb="0" eb="2">
      <t>ビコウ</t>
    </rPh>
    <rPh sb="7" eb="10">
      <t>メイサイショ</t>
    </rPh>
    <rPh sb="11" eb="13">
      <t>ニュウサツ</t>
    </rPh>
    <rPh sb="13" eb="14">
      <t>ショ</t>
    </rPh>
    <rPh sb="15" eb="17">
      <t>テンプ</t>
    </rPh>
    <rPh sb="28" eb="30">
      <t>キホン</t>
    </rPh>
    <rPh sb="30" eb="32">
      <t>リョウキン</t>
    </rPh>
    <rPh sb="32" eb="34">
      <t>ニュウサツ</t>
    </rPh>
    <rPh sb="34" eb="36">
      <t>タンカ</t>
    </rPh>
    <rPh sb="36" eb="37">
      <t>オヨ</t>
    </rPh>
    <rPh sb="38" eb="40">
      <t>デンリョク</t>
    </rPh>
    <rPh sb="40" eb="41">
      <t>リョウ</t>
    </rPh>
    <rPh sb="41" eb="43">
      <t>リョウキン</t>
    </rPh>
    <rPh sb="43" eb="45">
      <t>ニュウサツ</t>
    </rPh>
    <rPh sb="45" eb="47">
      <t>タンカ</t>
    </rPh>
    <rPh sb="49" eb="51">
      <t>ショウスウ</t>
    </rPh>
    <rPh sb="51" eb="52">
      <t>ダイ</t>
    </rPh>
    <rPh sb="52" eb="54">
      <t>２イ</t>
    </rPh>
    <rPh sb="56" eb="58">
      <t>セッテイ</t>
    </rPh>
    <rPh sb="73" eb="75">
      <t>カクツキ</t>
    </rPh>
    <rPh sb="76" eb="78">
      <t>キホン</t>
    </rPh>
    <rPh sb="78" eb="80">
      <t>リョウキン</t>
    </rPh>
    <rPh sb="80" eb="81">
      <t>オヨ</t>
    </rPh>
    <rPh sb="82" eb="84">
      <t>デンリョク</t>
    </rPh>
    <rPh sb="84" eb="85">
      <t>リョウ</t>
    </rPh>
    <rPh sb="85" eb="87">
      <t>リョウキン</t>
    </rPh>
    <rPh sb="88" eb="90">
      <t>ゴウケイ</t>
    </rPh>
    <rPh sb="90" eb="91">
      <t>ガク</t>
    </rPh>
    <rPh sb="93" eb="94">
      <t>エン</t>
    </rPh>
    <rPh sb="94" eb="96">
      <t>ミマン</t>
    </rPh>
    <rPh sb="97" eb="99">
      <t>ハスウ</t>
    </rPh>
    <rPh sb="108" eb="110">
      <t>ゼンブ</t>
    </rPh>
    <rPh sb="111" eb="112">
      <t>キ</t>
    </rPh>
    <rPh sb="113" eb="114">
      <t>ス</t>
    </rPh>
    <rPh sb="116" eb="117">
      <t>ガク</t>
    </rPh>
    <rPh sb="127" eb="129">
      <t>カクツキ</t>
    </rPh>
    <rPh sb="130" eb="132">
      <t>ニュウサツ</t>
    </rPh>
    <rPh sb="132" eb="134">
      <t>タンカ</t>
    </rPh>
    <rPh sb="136" eb="139">
      <t>ショウヒゼイ</t>
    </rPh>
    <rPh sb="139" eb="140">
      <t>オヨ</t>
    </rPh>
    <rPh sb="141" eb="143">
      <t>チホウ</t>
    </rPh>
    <rPh sb="143" eb="146">
      <t>ショウヒゼイ</t>
    </rPh>
    <rPh sb="146" eb="149">
      <t>ソウトウブン</t>
    </rPh>
    <rPh sb="150" eb="151">
      <t>フク</t>
    </rPh>
    <rPh sb="157" eb="159">
      <t>ゼイリツ</t>
    </rPh>
    <rPh sb="160" eb="161">
      <t>スベ</t>
    </rPh>
    <rPh sb="175" eb="177">
      <t>ネンリョウ</t>
    </rPh>
    <rPh sb="177" eb="180">
      <t>チョウセイヒ</t>
    </rPh>
    <rPh sb="181" eb="183">
      <t>サイセイ</t>
    </rPh>
    <rPh sb="183" eb="185">
      <t>カノウ</t>
    </rPh>
    <rPh sb="190" eb="192">
      <t>フカ</t>
    </rPh>
    <rPh sb="192" eb="193">
      <t>キン</t>
    </rPh>
    <rPh sb="194" eb="196">
      <t>コウリョ</t>
    </rPh>
    <rPh sb="211" eb="212">
      <t>リキ</t>
    </rPh>
    <rPh sb="212" eb="213">
      <t>リツ</t>
    </rPh>
    <rPh sb="214" eb="215">
      <t>スベ</t>
    </rPh>
    <rPh sb="221" eb="223">
      <t>コテイ</t>
    </rPh>
    <rPh sb="225" eb="227">
      <t>タンカ</t>
    </rPh>
    <rPh sb="228" eb="230">
      <t>セッテイ</t>
    </rPh>
    <rPh sb="236" eb="237">
      <t>リキ</t>
    </rPh>
    <rPh sb="237" eb="238">
      <t>リツ</t>
    </rPh>
    <rPh sb="238" eb="240">
      <t>ワリビキ</t>
    </rPh>
    <rPh sb="252" eb="254">
      <t>テキヨウ</t>
    </rPh>
    <rPh sb="256" eb="258">
      <t>タンカ</t>
    </rPh>
    <rPh sb="259" eb="261">
      <t>セッテイ</t>
    </rPh>
    <phoneticPr fontId="4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</si>
</sst>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.00_ ;[Red]\-#,##0.00\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3" fillId="0" borderId="7" xfId="0" applyNumberFormat="1" applyFont="1" applyFill="1" applyBorder="1" applyAlignment="1">
      <alignment vertical="center" shrinkToFit="1"/>
    </xf>
    <xf numFmtId="38" fontId="3" fillId="0" borderId="2" xfId="0" applyNumberFormat="1" applyFont="1" applyFill="1" applyBorder="1" applyAlignment="1" applyProtection="1">
      <alignment vertical="center" shrinkToFit="1"/>
      <protection locked="0"/>
    </xf>
    <xf numFmtId="38" fontId="7" fillId="0" borderId="7" xfId="1" applyFont="1" applyFill="1" applyBorder="1" applyAlignment="1">
      <alignment vertical="center" shrinkToFit="1"/>
    </xf>
    <xf numFmtId="38" fontId="3" fillId="0" borderId="2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4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38" fontId="3" fillId="0" borderId="2" xfId="0" applyNumberFormat="1" applyFont="1" applyFill="1" applyBorder="1" applyAlignment="1">
      <alignment horizontal="center" vertical="center" shrinkToFit="1"/>
    </xf>
    <xf numFmtId="4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4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3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5" xfId="0" applyFont="1" applyFill="1" applyBorder="1" applyAlignment="1">
      <alignment horizontal="center" vertical="center" shrinkToFit="1"/>
    </xf>
    <xf numFmtId="4" fontId="3" fillId="0" borderId="5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4" fontId="3" fillId="0" borderId="6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 shrinkToFit="1"/>
    </xf>
    <xf numFmtId="38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shrinkToFit="1"/>
    </xf>
    <xf numFmtId="38" fontId="3" fillId="0" borderId="2" xfId="0" applyNumberFormat="1" applyFont="1" applyFill="1" applyBorder="1" applyAlignment="1">
      <alignment horizontal="center" vertical="center"/>
    </xf>
    <xf numFmtId="38" fontId="3" fillId="0" borderId="2" xfId="0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horizontal="right" vertical="center" shrinkToFit="1"/>
    </xf>
    <xf numFmtId="177" fontId="3" fillId="0" borderId="1" xfId="0" applyNumberFormat="1" applyFont="1" applyFill="1" applyBorder="1" applyAlignment="1">
      <alignment vertical="center" shrinkToFit="1"/>
    </xf>
    <xf numFmtId="0" fontId="6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C16"/>
  <sheetViews>
    <sheetView tabSelected="1" view="pageBreakPreview" zoomScaleNormal="100" zoomScaleSheetLayoutView="100" workbookViewId="0">
      <selection activeCell="L27" sqref="L27"/>
    </sheetView>
  </sheetViews>
  <sheetFormatPr defaultRowHeight="13.5"/>
  <cols>
    <col min="1" max="1" width="36.875" style="9" customWidth="1"/>
    <col min="2" max="2" width="15" style="9" customWidth="1"/>
    <col min="3" max="3" width="23.875" style="9" customWidth="1"/>
    <col min="4" max="4" width="2.25" style="9" customWidth="1"/>
    <col min="5" max="16384" width="9" style="9"/>
  </cols>
  <sheetData>
    <row r="1" spans="1:3" ht="31.5" customHeight="1">
      <c r="A1" s="8" t="s">
        <v>11</v>
      </c>
      <c r="B1" s="8"/>
      <c r="C1" s="8"/>
    </row>
    <row r="2" spans="1:3" ht="31.5" customHeight="1">
      <c r="A2" s="41" t="s">
        <v>44</v>
      </c>
      <c r="B2" s="41"/>
      <c r="C2" s="41"/>
    </row>
    <row r="3" spans="1:3" ht="71.25" customHeight="1">
      <c r="A3" s="29" t="s">
        <v>38</v>
      </c>
      <c r="B3" s="29" t="s">
        <v>42</v>
      </c>
      <c r="C3" s="29" t="s">
        <v>43</v>
      </c>
    </row>
    <row r="4" spans="1:3" ht="70.5" customHeight="1">
      <c r="A4" s="37" t="s">
        <v>15</v>
      </c>
      <c r="B4" s="31">
        <f>+'使用実績明細書 (金無)  '!G22+'使用実績明細書 (金無)  '!H22</f>
        <v>447490</v>
      </c>
      <c r="C4" s="2">
        <f>+'使用実績明細書 (金無)  '!L22</f>
        <v>0</v>
      </c>
    </row>
    <row r="5" spans="1:3" ht="70.5" customHeight="1">
      <c r="A5" s="38" t="s">
        <v>45</v>
      </c>
      <c r="B5" s="15">
        <f>+B4</f>
        <v>447490</v>
      </c>
      <c r="C5" s="32">
        <f>SUM(C4:C4)</f>
        <v>0</v>
      </c>
    </row>
    <row r="6" spans="1:3" ht="36.75" customHeight="1">
      <c r="A6" s="24"/>
      <c r="B6" s="24"/>
      <c r="C6" s="30"/>
    </row>
    <row r="7" spans="1:3" ht="53.25" customHeight="1">
      <c r="A7" s="39"/>
      <c r="B7" s="36" t="s">
        <v>46</v>
      </c>
      <c r="C7" s="36" t="s">
        <v>47</v>
      </c>
    </row>
    <row r="8" spans="1:3" ht="53.25" customHeight="1">
      <c r="A8" s="37" t="s">
        <v>48</v>
      </c>
      <c r="B8" s="31">
        <f>+C5</f>
        <v>0</v>
      </c>
      <c r="C8" s="2"/>
    </row>
    <row r="9" spans="1:3" ht="53.25" customHeight="1">
      <c r="A9" s="37" t="s">
        <v>49</v>
      </c>
      <c r="B9" s="15">
        <f>ROUNDDOWN(+B8/12*35,0)</f>
        <v>0</v>
      </c>
      <c r="C9" s="32">
        <f>ROUNDDOWN(B9*100/110,0)</f>
        <v>0</v>
      </c>
    </row>
    <row r="10" spans="1:3" ht="53.25" customHeight="1" thickBot="1">
      <c r="A10" s="40"/>
      <c r="B10" s="40"/>
      <c r="C10" s="40"/>
    </row>
    <row r="11" spans="1:3" ht="36.75" customHeight="1" thickBot="1">
      <c r="A11" s="33" t="s">
        <v>12</v>
      </c>
      <c r="B11" s="33"/>
      <c r="C11" s="3">
        <f>+C9</f>
        <v>0</v>
      </c>
    </row>
    <row r="12" spans="1:3" ht="53.25" customHeight="1">
      <c r="A12" s="42" t="s">
        <v>50</v>
      </c>
      <c r="B12" s="42"/>
      <c r="C12" s="42"/>
    </row>
    <row r="13" spans="1:3" ht="53.25" customHeight="1">
      <c r="A13" s="35"/>
      <c r="B13" s="35"/>
      <c r="C13" s="35"/>
    </row>
    <row r="14" spans="1:3">
      <c r="A14" s="26"/>
      <c r="B14" s="26"/>
      <c r="C14" s="8"/>
    </row>
    <row r="15" spans="1:3">
      <c r="A15" s="26"/>
      <c r="B15" s="26"/>
      <c r="C15" s="8"/>
    </row>
    <row r="16" spans="1:3">
      <c r="A16" s="26"/>
      <c r="B16" s="26"/>
      <c r="C16" s="25"/>
    </row>
  </sheetData>
  <mergeCells count="2">
    <mergeCell ref="A2:C2"/>
    <mergeCell ref="A12:C12"/>
  </mergeCells>
  <phoneticPr fontId="1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L47"/>
  <sheetViews>
    <sheetView view="pageBreakPreview" topLeftCell="A10" zoomScale="80" zoomScaleNormal="100" zoomScaleSheetLayoutView="80" workbookViewId="0">
      <selection activeCell="L27" sqref="L27"/>
    </sheetView>
  </sheetViews>
  <sheetFormatPr defaultRowHeight="13.5"/>
  <cols>
    <col min="1" max="1" width="1.875" style="6" customWidth="1"/>
    <col min="2" max="4" width="9.75" style="6" customWidth="1"/>
    <col min="5" max="5" width="7" style="6" customWidth="1"/>
    <col min="6" max="6" width="13.125" style="6" customWidth="1"/>
    <col min="7" max="10" width="9.75" style="6" customWidth="1"/>
    <col min="11" max="12" width="11.125" style="6" customWidth="1"/>
    <col min="13" max="14" width="2.875" style="6" customWidth="1"/>
    <col min="15" max="16384" width="9" style="6"/>
  </cols>
  <sheetData>
    <row r="3" spans="1:12" s="9" customFormat="1" ht="31.5" customHeight="1">
      <c r="A3" s="6"/>
      <c r="B3" s="8" t="s">
        <v>23</v>
      </c>
      <c r="F3" s="26"/>
      <c r="G3" s="8"/>
      <c r="H3" s="8"/>
    </row>
    <row r="4" spans="1:12" ht="25.5" customHeight="1">
      <c r="B4" s="5" t="s">
        <v>22</v>
      </c>
      <c r="D4" s="5"/>
    </row>
    <row r="5" spans="1:12" ht="35.25" customHeight="1">
      <c r="C5" s="6" t="s">
        <v>14</v>
      </c>
      <c r="E5" s="6" t="s">
        <v>15</v>
      </c>
      <c r="G5" s="26"/>
      <c r="H5" s="26"/>
      <c r="I5" s="26"/>
      <c r="J5" s="26"/>
      <c r="K5" s="26"/>
      <c r="L5" s="26"/>
    </row>
    <row r="6" spans="1:12" ht="43.5" customHeight="1">
      <c r="B6" s="43" t="s">
        <v>13</v>
      </c>
      <c r="C6" s="46" t="s">
        <v>24</v>
      </c>
      <c r="D6" s="46"/>
      <c r="E6" s="46"/>
      <c r="F6" s="46"/>
      <c r="G6" s="47" t="s">
        <v>25</v>
      </c>
      <c r="H6" s="48"/>
      <c r="I6" s="48"/>
      <c r="J6" s="48"/>
      <c r="K6" s="48"/>
      <c r="L6" s="43" t="s">
        <v>21</v>
      </c>
    </row>
    <row r="7" spans="1:12" ht="67.5">
      <c r="B7" s="44"/>
      <c r="C7" s="27" t="s">
        <v>0</v>
      </c>
      <c r="D7" s="10" t="s">
        <v>1</v>
      </c>
      <c r="E7" s="27" t="s">
        <v>2</v>
      </c>
      <c r="F7" s="27" t="s">
        <v>20</v>
      </c>
      <c r="G7" s="28" t="s">
        <v>16</v>
      </c>
      <c r="H7" s="28" t="s">
        <v>17</v>
      </c>
      <c r="I7" s="11" t="s">
        <v>39</v>
      </c>
      <c r="J7" s="11" t="s">
        <v>40</v>
      </c>
      <c r="K7" s="28" t="s">
        <v>41</v>
      </c>
      <c r="L7" s="44"/>
    </row>
    <row r="8" spans="1:12" ht="22.5" customHeight="1">
      <c r="B8" s="44"/>
      <c r="C8" s="28"/>
      <c r="D8" s="11"/>
      <c r="E8" s="28"/>
      <c r="F8" s="28" t="s">
        <v>19</v>
      </c>
      <c r="G8" s="28"/>
      <c r="H8" s="28"/>
      <c r="I8" s="11"/>
      <c r="J8" s="11"/>
      <c r="K8" s="28" t="s">
        <v>18</v>
      </c>
      <c r="L8" s="44"/>
    </row>
    <row r="9" spans="1:12" ht="43.5" customHeight="1">
      <c r="B9" s="45"/>
      <c r="C9" s="12" t="s">
        <v>3</v>
      </c>
      <c r="D9" s="13" t="s">
        <v>4</v>
      </c>
      <c r="E9" s="12" t="s">
        <v>5</v>
      </c>
      <c r="F9" s="12" t="s">
        <v>6</v>
      </c>
      <c r="G9" s="12" t="s">
        <v>7</v>
      </c>
      <c r="H9" s="12" t="s">
        <v>7</v>
      </c>
      <c r="I9" s="13" t="s">
        <v>8</v>
      </c>
      <c r="J9" s="13" t="s">
        <v>8</v>
      </c>
      <c r="K9" s="12" t="s">
        <v>6</v>
      </c>
      <c r="L9" s="12" t="s">
        <v>9</v>
      </c>
    </row>
    <row r="10" spans="1:12" ht="29.25" customHeight="1">
      <c r="B10" s="14" t="s">
        <v>26</v>
      </c>
      <c r="C10" s="15">
        <v>174</v>
      </c>
      <c r="D10" s="7">
        <v>0</v>
      </c>
      <c r="E10" s="14">
        <v>100</v>
      </c>
      <c r="F10" s="34">
        <f>+C10*D10*0.85</f>
        <v>0</v>
      </c>
      <c r="G10" s="15">
        <v>38471</v>
      </c>
      <c r="H10" s="15"/>
      <c r="I10" s="7">
        <v>0</v>
      </c>
      <c r="J10" s="7">
        <v>0</v>
      </c>
      <c r="K10" s="17">
        <f>+G10*I10+H10*J10</f>
        <v>0</v>
      </c>
      <c r="L10" s="4">
        <f t="shared" ref="L10:L21" si="0">ROUNDDOWN(F10+K10,0)</f>
        <v>0</v>
      </c>
    </row>
    <row r="11" spans="1:12" ht="29.25" customHeight="1">
      <c r="B11" s="14" t="s">
        <v>27</v>
      </c>
      <c r="C11" s="15">
        <v>174</v>
      </c>
      <c r="D11" s="16">
        <f>+D10</f>
        <v>0</v>
      </c>
      <c r="E11" s="14">
        <v>100</v>
      </c>
      <c r="F11" s="34">
        <f t="shared" ref="F11:F21" si="1">+C11*D11*0.85</f>
        <v>0</v>
      </c>
      <c r="G11" s="15">
        <v>36661</v>
      </c>
      <c r="H11" s="15"/>
      <c r="I11" s="16">
        <f>+I10</f>
        <v>0</v>
      </c>
      <c r="J11" s="16">
        <f>+J10</f>
        <v>0</v>
      </c>
      <c r="K11" s="17">
        <f t="shared" ref="K11:K21" si="2">+G11*I11+H11*J11</f>
        <v>0</v>
      </c>
      <c r="L11" s="4">
        <f t="shared" si="0"/>
        <v>0</v>
      </c>
    </row>
    <row r="12" spans="1:12" ht="29.25" customHeight="1">
      <c r="B12" s="14" t="s">
        <v>28</v>
      </c>
      <c r="C12" s="15">
        <v>174</v>
      </c>
      <c r="D12" s="16">
        <f t="shared" ref="D12:D21" si="3">+D11</f>
        <v>0</v>
      </c>
      <c r="E12" s="14">
        <v>100</v>
      </c>
      <c r="F12" s="34">
        <f t="shared" si="1"/>
        <v>0</v>
      </c>
      <c r="G12" s="15">
        <v>31362</v>
      </c>
      <c r="H12" s="15"/>
      <c r="I12" s="16">
        <f t="shared" ref="I12:J21" si="4">+I11</f>
        <v>0</v>
      </c>
      <c r="J12" s="16">
        <f t="shared" si="4"/>
        <v>0</v>
      </c>
      <c r="K12" s="17">
        <f t="shared" si="2"/>
        <v>0</v>
      </c>
      <c r="L12" s="4">
        <f t="shared" si="0"/>
        <v>0</v>
      </c>
    </row>
    <row r="13" spans="1:12" ht="29.25" customHeight="1">
      <c r="B13" s="14" t="s">
        <v>29</v>
      </c>
      <c r="C13" s="15">
        <v>174</v>
      </c>
      <c r="D13" s="16">
        <f t="shared" si="3"/>
        <v>0</v>
      </c>
      <c r="E13" s="14">
        <v>100</v>
      </c>
      <c r="F13" s="34">
        <f t="shared" si="1"/>
        <v>0</v>
      </c>
      <c r="G13" s="15">
        <v>36650</v>
      </c>
      <c r="H13" s="15"/>
      <c r="I13" s="16">
        <f t="shared" si="4"/>
        <v>0</v>
      </c>
      <c r="J13" s="16">
        <f t="shared" si="4"/>
        <v>0</v>
      </c>
      <c r="K13" s="17">
        <f t="shared" si="2"/>
        <v>0</v>
      </c>
      <c r="L13" s="4">
        <f t="shared" si="0"/>
        <v>0</v>
      </c>
    </row>
    <row r="14" spans="1:12" ht="29.25" customHeight="1">
      <c r="B14" s="14" t="s">
        <v>30</v>
      </c>
      <c r="C14" s="15">
        <v>174</v>
      </c>
      <c r="D14" s="16">
        <f t="shared" si="3"/>
        <v>0</v>
      </c>
      <c r="E14" s="14">
        <v>100</v>
      </c>
      <c r="F14" s="34">
        <f t="shared" si="1"/>
        <v>0</v>
      </c>
      <c r="G14" s="15">
        <v>33690</v>
      </c>
      <c r="H14" s="15"/>
      <c r="I14" s="16">
        <f t="shared" si="4"/>
        <v>0</v>
      </c>
      <c r="J14" s="16">
        <f t="shared" si="4"/>
        <v>0</v>
      </c>
      <c r="K14" s="17">
        <f t="shared" si="2"/>
        <v>0</v>
      </c>
      <c r="L14" s="4">
        <f t="shared" si="0"/>
        <v>0</v>
      </c>
    </row>
    <row r="15" spans="1:12" ht="29.25" customHeight="1">
      <c r="B15" s="14" t="s">
        <v>31</v>
      </c>
      <c r="C15" s="15">
        <v>174</v>
      </c>
      <c r="D15" s="16">
        <f t="shared" si="3"/>
        <v>0</v>
      </c>
      <c r="E15" s="14">
        <v>100</v>
      </c>
      <c r="F15" s="34">
        <f t="shared" si="1"/>
        <v>0</v>
      </c>
      <c r="G15" s="15">
        <v>33377</v>
      </c>
      <c r="H15" s="15"/>
      <c r="I15" s="16">
        <f t="shared" si="4"/>
        <v>0</v>
      </c>
      <c r="J15" s="16">
        <f t="shared" si="4"/>
        <v>0</v>
      </c>
      <c r="K15" s="17">
        <f t="shared" si="2"/>
        <v>0</v>
      </c>
      <c r="L15" s="4">
        <f t="shared" si="0"/>
        <v>0</v>
      </c>
    </row>
    <row r="16" spans="1:12" ht="29.25" customHeight="1">
      <c r="B16" s="14" t="s">
        <v>32</v>
      </c>
      <c r="C16" s="15">
        <v>174</v>
      </c>
      <c r="D16" s="16">
        <f t="shared" si="3"/>
        <v>0</v>
      </c>
      <c r="E16" s="14">
        <v>100</v>
      </c>
      <c r="F16" s="34">
        <f t="shared" si="1"/>
        <v>0</v>
      </c>
      <c r="G16" s="15">
        <v>30367</v>
      </c>
      <c r="H16" s="15"/>
      <c r="I16" s="16">
        <f t="shared" si="4"/>
        <v>0</v>
      </c>
      <c r="J16" s="16">
        <f t="shared" si="4"/>
        <v>0</v>
      </c>
      <c r="K16" s="17">
        <f t="shared" si="2"/>
        <v>0</v>
      </c>
      <c r="L16" s="4">
        <f t="shared" si="0"/>
        <v>0</v>
      </c>
    </row>
    <row r="17" spans="2:12" ht="29.25" customHeight="1">
      <c r="B17" s="14" t="s">
        <v>33</v>
      </c>
      <c r="C17" s="15">
        <v>174</v>
      </c>
      <c r="D17" s="16">
        <f t="shared" si="3"/>
        <v>0</v>
      </c>
      <c r="E17" s="14">
        <v>100</v>
      </c>
      <c r="F17" s="34">
        <f t="shared" si="1"/>
        <v>0</v>
      </c>
      <c r="G17" s="15">
        <v>34503</v>
      </c>
      <c r="H17" s="15"/>
      <c r="I17" s="16">
        <f t="shared" si="4"/>
        <v>0</v>
      </c>
      <c r="J17" s="16">
        <f t="shared" si="4"/>
        <v>0</v>
      </c>
      <c r="K17" s="17">
        <f t="shared" si="2"/>
        <v>0</v>
      </c>
      <c r="L17" s="4">
        <f t="shared" si="0"/>
        <v>0</v>
      </c>
    </row>
    <row r="18" spans="2:12" ht="29.25" customHeight="1">
      <c r="B18" s="14" t="s">
        <v>34</v>
      </c>
      <c r="C18" s="15">
        <v>174</v>
      </c>
      <c r="D18" s="16">
        <f t="shared" si="3"/>
        <v>0</v>
      </c>
      <c r="E18" s="14">
        <v>100</v>
      </c>
      <c r="F18" s="34">
        <f t="shared" si="1"/>
        <v>0</v>
      </c>
      <c r="G18" s="15">
        <v>20926</v>
      </c>
      <c r="H18" s="15">
        <v>22591</v>
      </c>
      <c r="I18" s="16">
        <f t="shared" si="4"/>
        <v>0</v>
      </c>
      <c r="J18" s="16">
        <f t="shared" si="4"/>
        <v>0</v>
      </c>
      <c r="K18" s="17">
        <f t="shared" si="2"/>
        <v>0</v>
      </c>
      <c r="L18" s="4">
        <f t="shared" si="0"/>
        <v>0</v>
      </c>
    </row>
    <row r="19" spans="2:12" ht="29.25" customHeight="1">
      <c r="B19" s="14" t="s">
        <v>35</v>
      </c>
      <c r="C19" s="15">
        <v>166</v>
      </c>
      <c r="D19" s="16">
        <f t="shared" si="3"/>
        <v>0</v>
      </c>
      <c r="E19" s="14">
        <v>100</v>
      </c>
      <c r="F19" s="34">
        <f t="shared" si="1"/>
        <v>0</v>
      </c>
      <c r="G19" s="15"/>
      <c r="H19" s="15">
        <v>35267</v>
      </c>
      <c r="I19" s="16">
        <f t="shared" si="4"/>
        <v>0</v>
      </c>
      <c r="J19" s="16">
        <f t="shared" si="4"/>
        <v>0</v>
      </c>
      <c r="K19" s="17">
        <f t="shared" si="2"/>
        <v>0</v>
      </c>
      <c r="L19" s="4">
        <f t="shared" si="0"/>
        <v>0</v>
      </c>
    </row>
    <row r="20" spans="2:12" ht="29.25" customHeight="1">
      <c r="B20" s="14" t="s">
        <v>36</v>
      </c>
      <c r="C20" s="15">
        <v>182</v>
      </c>
      <c r="D20" s="16">
        <f t="shared" si="3"/>
        <v>0</v>
      </c>
      <c r="E20" s="14">
        <v>100</v>
      </c>
      <c r="F20" s="34">
        <f t="shared" si="1"/>
        <v>0</v>
      </c>
      <c r="G20" s="15"/>
      <c r="H20" s="15">
        <v>51433</v>
      </c>
      <c r="I20" s="16">
        <f t="shared" si="4"/>
        <v>0</v>
      </c>
      <c r="J20" s="16">
        <f t="shared" si="4"/>
        <v>0</v>
      </c>
      <c r="K20" s="17">
        <f t="shared" si="2"/>
        <v>0</v>
      </c>
      <c r="L20" s="4">
        <f t="shared" si="0"/>
        <v>0</v>
      </c>
    </row>
    <row r="21" spans="2:12" ht="29.25" customHeight="1" thickBot="1">
      <c r="B21" s="14" t="s">
        <v>37</v>
      </c>
      <c r="C21" s="15">
        <v>182</v>
      </c>
      <c r="D21" s="16">
        <f t="shared" si="3"/>
        <v>0</v>
      </c>
      <c r="E21" s="14">
        <v>100</v>
      </c>
      <c r="F21" s="34">
        <f t="shared" si="1"/>
        <v>0</v>
      </c>
      <c r="G21" s="15">
        <v>21768</v>
      </c>
      <c r="H21" s="15">
        <v>20424</v>
      </c>
      <c r="I21" s="16">
        <f t="shared" si="4"/>
        <v>0</v>
      </c>
      <c r="J21" s="16">
        <f t="shared" si="4"/>
        <v>0</v>
      </c>
      <c r="K21" s="18">
        <f t="shared" si="2"/>
        <v>0</v>
      </c>
      <c r="L21" s="4">
        <f t="shared" si="0"/>
        <v>0</v>
      </c>
    </row>
    <row r="22" spans="2:12" ht="33.75" customHeight="1" thickBot="1">
      <c r="B22" s="14" t="s">
        <v>10</v>
      </c>
      <c r="C22" s="19"/>
      <c r="D22" s="20"/>
      <c r="E22" s="21"/>
      <c r="F22" s="21"/>
      <c r="G22" s="1">
        <f t="shared" ref="G22:H22" si="5">SUM(G10:G21)</f>
        <v>317775</v>
      </c>
      <c r="H22" s="1">
        <f t="shared" si="5"/>
        <v>129715</v>
      </c>
      <c r="I22" s="22"/>
      <c r="J22" s="20"/>
      <c r="K22" s="20"/>
      <c r="L22" s="1">
        <f>SUM(L10:L21)</f>
        <v>0</v>
      </c>
    </row>
    <row r="23" spans="2:12" ht="119.25" customHeight="1">
      <c r="B23" s="49" t="s">
        <v>51</v>
      </c>
      <c r="C23" s="50"/>
      <c r="D23" s="50"/>
      <c r="E23" s="50"/>
      <c r="F23" s="51"/>
      <c r="G23" s="50"/>
      <c r="H23" s="50"/>
      <c r="I23" s="50"/>
      <c r="J23" s="50"/>
      <c r="K23" s="50"/>
      <c r="L23" s="50"/>
    </row>
    <row r="25" spans="2:12" ht="25.5" customHeight="1"/>
    <row r="26" spans="2:12" ht="35.25" customHeight="1"/>
    <row r="27" spans="2:12" ht="43.5" customHeight="1"/>
    <row r="28" spans="2:12">
      <c r="J28" s="23"/>
    </row>
    <row r="29" spans="2:12" ht="22.5" customHeight="1"/>
    <row r="30" spans="2:12" ht="43.5" customHeight="1"/>
    <row r="31" spans="2:12" ht="29.25" customHeight="1"/>
    <row r="32" spans="2:12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29.25" customHeight="1"/>
    <row r="42" ht="29.25" customHeight="1"/>
    <row r="43" ht="29.25" customHeight="1"/>
    <row r="44" ht="29.25" customHeight="1"/>
    <row r="45" ht="29.25" customHeight="1"/>
    <row r="46" ht="33.75" customHeight="1"/>
    <row r="47" ht="105" customHeight="1"/>
  </sheetData>
  <mergeCells count="5">
    <mergeCell ref="B6:B9"/>
    <mergeCell ref="C6:F6"/>
    <mergeCell ref="G6:K6"/>
    <mergeCell ref="L6:L8"/>
    <mergeCell ref="B23:L23"/>
  </mergeCells>
  <phoneticPr fontId="1"/>
  <pageMargins left="0.9055118110236221" right="0.51181102362204722" top="0.55118110236220474" bottom="0.55118110236220474" header="0.31496062992125984" footer="0.31496062992125984"/>
  <pageSetup paperSize="9" scale="77" orientation="portrait" blackAndWhite="1" horizontalDpi="300" verticalDpi="300" r:id="rId1"/>
  <rowBreaks count="1" manualBreakCount="1">
    <brk id="25" min="1" max="28" man="1"/>
  </rowBreaks>
  <colBreaks count="2" manualBreakCount="2">
    <brk id="12" min="2" max="24" man="1"/>
    <brk id="13" min="2" max="24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総括 (金無)  </vt:lpstr>
      <vt:lpstr>使用実績明細書 (金無)  </vt:lpstr>
      <vt:lpstr>Sheet1</vt:lpstr>
      <vt:lpstr>'使用実績明細書 (金無)  '!Print_Area</vt:lpstr>
      <vt:lpstr>'総括 (金無) 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2021-01-12T07:10:49Z</dcterms:modified>
</cp:coreProperties>
</file>